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hres\Claude\Projects\Expansion &amp;  Monetization Product Strategy\marketpulse-strategy\deliverables\"/>
    </mc:Choice>
  </mc:AlternateContent>
  <xr:revisionPtr revIDLastSave="0" documentId="13_ncr:1_{C591F952-745A-47E5-9168-BA46ECA80ED4}" xr6:coauthVersionLast="47" xr6:coauthVersionMax="47" xr10:uidLastSave="{00000000-0000-0000-0000-000000000000}"/>
  <bookViews>
    <workbookView xWindow="-120" yWindow="-120" windowWidth="29040" windowHeight="15720" tabRatio="500" firstSheet="1" activeTab="1" xr2:uid="{00000000-000D-0000-FFFF-FFFF00000000}"/>
  </bookViews>
  <sheets>
    <sheet name="Cover" sheetId="1" r:id="rId1"/>
    <sheet name="1. Localization Matrix" sheetId="2" r:id="rId2"/>
    <sheet name="2. Feature Tiering" sheetId="3" r:id="rId3"/>
    <sheet name="3. Pricing &amp; Packaging" sheetId="4" r:id="rId4"/>
    <sheet name="5. Market Scoring" sheetId="6" r:id="rId5"/>
    <sheet name="4. GTM &amp; Onboarding" sheetId="5" r:id="rId6"/>
    <sheet name="6. Decision Engine" sheetId="7" r:id="rId7"/>
    <sheet name="7. Commercial Architecture" sheetId="8" r:id="rId8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8" l="1"/>
  <c r="F10" i="8"/>
  <c r="F9" i="8"/>
  <c r="F8" i="8"/>
  <c r="F7" i="8"/>
  <c r="F6" i="8"/>
  <c r="F5" i="8"/>
  <c r="H12" i="6"/>
  <c r="H11" i="6"/>
  <c r="H10" i="6"/>
  <c r="H9" i="6"/>
  <c r="H8" i="6"/>
  <c r="H7" i="6"/>
  <c r="H6" i="6"/>
  <c r="H4" i="6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</calcChain>
</file>

<file path=xl/sharedStrings.xml><?xml version="1.0" encoding="utf-8"?>
<sst xmlns="http://schemas.openxmlformats.org/spreadsheetml/2006/main" count="366" uniqueCount="258">
  <si>
    <t>MarketPulse — Commercial Architecture</t>
  </si>
  <si>
    <t>Deliverable B  ·  Ai Palette Multi-Market Expansion &amp; Monetization Strategy</t>
  </si>
  <si>
    <t>The single matrix mapping product tiers × localized features × monetization across prioritized markets, plus the automated market-entry decision engine.</t>
  </si>
  <si>
    <t>Tab</t>
  </si>
  <si>
    <t>What it contains</t>
  </si>
  <si>
    <t>1. Localization Matrix</t>
  </si>
  <si>
    <t>What stays global vs. localized (Phase 1A)</t>
  </si>
  <si>
    <t>2. Feature Tiering</t>
  </si>
  <si>
    <t>Essentials / Growth / Enterprise by feature (Phase 1B)</t>
  </si>
  <si>
    <t>3. Pricing &amp; Packaging</t>
  </si>
  <si>
    <t>Hybrid model, tier prices, regional multipliers (Phase 2A) — live formulas</t>
  </si>
  <si>
    <t>4. GTM &amp; Onboarding</t>
  </si>
  <si>
    <t>Motion + service model by tier (Phase 2B)</t>
  </si>
  <si>
    <t>5. Market Scoring</t>
  </si>
  <si>
    <t>Weighted rubric, ranks &amp; waves (live formulas)</t>
  </si>
  <si>
    <t>6. Decision Engine</t>
  </si>
  <si>
    <t>The automated market-entry workflow (rules)</t>
  </si>
  <si>
    <t>7. Commercial Architecture</t>
  </si>
  <si>
    <t>MASTER: tier × market × localization × price × motion</t>
  </si>
  <si>
    <t>NOTE: Ai Palette is private — no public financials exist. All $ figures are illustrative, benchmark-anchored estimates, not company-reported. See repo docs/02 for the full audit trail.</t>
  </si>
  <si>
    <t>Phase 1A — Localization Matrix</t>
  </si>
  <si>
    <t>Localize the edge, standardize the engine. Localization ships as configurable 'Market Packs', never code forks.</t>
  </si>
  <si>
    <t>Capability</t>
  </si>
  <si>
    <t>Layer</t>
  </si>
  <si>
    <t>Localize?</t>
  </si>
  <si>
    <t>Value driver</t>
  </si>
  <si>
    <t>Localization cost</t>
  </si>
  <si>
    <t>Verdict</t>
  </si>
  <si>
    <t>ML / forecasting core</t>
  </si>
  <si>
    <t>Engine</t>
  </si>
  <si>
    <t>Global</t>
  </si>
  <si>
    <t>Low</t>
  </si>
  <si>
    <t>n/a</t>
  </si>
  <si>
    <t>Standardize 100%</t>
  </si>
  <si>
    <t>Concept Genie generative model</t>
  </si>
  <si>
    <t>Standardize; localize inputs</t>
  </si>
  <si>
    <t>Data ingestion framework</t>
  </si>
  <si>
    <t>Standardize</t>
  </si>
  <si>
    <t>Local data sources (e-com/menus/retail/social)</t>
  </si>
  <si>
    <t>Edge</t>
  </si>
  <si>
    <t>Localize</t>
  </si>
  <si>
    <t>High</t>
  </si>
  <si>
    <t>High, ongoing</t>
  </si>
  <si>
    <t>Localize as config — DO FIRST</t>
  </si>
  <si>
    <t>Language / NLP packs</t>
  </si>
  <si>
    <t>Medium, ongoing</t>
  </si>
  <si>
    <t>Localize via packs</t>
  </si>
  <si>
    <t>Category taxonomy</t>
  </si>
  <si>
    <t>Medium</t>
  </si>
  <si>
    <t>Localize as data</t>
  </si>
  <si>
    <t>Brand / competitor reference sets</t>
  </si>
  <si>
    <t>Compliance / data residency</t>
  </si>
  <si>
    <t>Required</t>
  </si>
  <si>
    <t>Localize by region (table stakes)</t>
  </si>
  <si>
    <t>Enterprise workflow integrations</t>
  </si>
  <si>
    <t>Localize (tiered)</t>
  </si>
  <si>
    <t>Enterprise tier only — charge for it</t>
  </si>
  <si>
    <t>Reporting/export templates, currency, units</t>
  </si>
  <si>
    <t>Localize (i18n)</t>
  </si>
  <si>
    <t>UI translation</t>
  </si>
  <si>
    <t>Localize (light)</t>
  </si>
  <si>
    <t>Defer; English-first ok in B2B</t>
  </si>
  <si>
    <t>Pricing / contracting / invoicing</t>
  </si>
  <si>
    <t>Commercial</t>
  </si>
  <si>
    <t>Low-Med</t>
  </si>
  <si>
    <t>Localize commercially</t>
  </si>
  <si>
    <t>Onboarding &amp; support content/hours</t>
  </si>
  <si>
    <t>Service</t>
  </si>
  <si>
    <t>Localize by tier + region</t>
  </si>
  <si>
    <t>Phase 1B — Feature Tiering</t>
  </si>
  <si>
    <t>Tiers map to enterprise maturity (Exploratory → Operationalizing → Industrialized). One product gated by entitlements — not separate codebases.</t>
  </si>
  <si>
    <t>Feature</t>
  </si>
  <si>
    <t>Essentials</t>
  </si>
  <si>
    <t>Growth</t>
  </si>
  <si>
    <t>Enterprise</t>
  </si>
  <si>
    <t>Foresight Engine trend discovery</t>
  </si>
  <si>
    <t>Limited</t>
  </si>
  <si>
    <t>Included</t>
  </si>
  <si>
    <t>Markets included</t>
  </si>
  <si>
    <t>1</t>
  </si>
  <si>
    <t>Few</t>
  </si>
  <si>
    <t>All</t>
  </si>
  <si>
    <t>Categories included</t>
  </si>
  <si>
    <t>~3</t>
  </si>
  <si>
    <t>Expanded</t>
  </si>
  <si>
    <t>Concept Genie (gen-AI concepts)</t>
  </si>
  <si>
    <t>—</t>
  </si>
  <si>
    <t>Metered credits</t>
  </si>
  <si>
    <t>Higher limits</t>
  </si>
  <si>
    <t>Screen Winner (screening)</t>
  </si>
  <si>
    <t>Brand SAY / FoodGPT</t>
  </si>
  <si>
    <t>Seats</t>
  </si>
  <si>
    <t>1–3</t>
  </si>
  <si>
    <t>Team</t>
  </si>
  <si>
    <t>Org-wide</t>
  </si>
  <si>
    <t>Localized language/data pack</t>
  </si>
  <si>
    <t>1 market</t>
  </si>
  <si>
    <t>Selected</t>
  </si>
  <si>
    <t>Localized taxonomy &amp; brand sets</t>
  </si>
  <si>
    <t>Integrations / API / SSO</t>
  </si>
  <si>
    <t>Compliance &amp; data residency</t>
  </si>
  <si>
    <t>Standard</t>
  </si>
  <si>
    <t>Region-specific</t>
  </si>
  <si>
    <t>Support</t>
  </si>
  <si>
    <t>Self-serve / email</t>
  </si>
  <si>
    <t>Priority</t>
  </si>
  <si>
    <t>CSM + SLA</t>
  </si>
  <si>
    <t>Onboarding</t>
  </si>
  <si>
    <t>Self-serve</t>
  </si>
  <si>
    <t>Guided</t>
  </si>
  <si>
    <t>White-glove + services</t>
  </si>
  <si>
    <t>GTM motion</t>
  </si>
  <si>
    <t>PLG-assisted</t>
  </si>
  <si>
    <t>Hybrid</t>
  </si>
  <si>
    <t>Sales-led</t>
  </si>
  <si>
    <t>Target ACV (USD)</t>
  </si>
  <si>
    <t>&lt; $10K</t>
  </si>
  <si>
    <t>$25–60K</t>
  </si>
  <si>
    <t>$80K+</t>
  </si>
  <si>
    <t>Phase 2A — Pricing &amp; Packaging (hybrid model)</t>
  </si>
  <si>
    <t>Subscription anchor + usage/credits (value metric = markets × categories × concept runs) + seats as expansion. Illustrative USD list prices. Blue = editable input.</t>
  </si>
  <si>
    <t>Tier</t>
  </si>
  <si>
    <t>Annual subscription (US, $)</t>
  </si>
  <si>
    <t>Included usage</t>
  </si>
  <si>
    <t>Expansion levers</t>
  </si>
  <si>
    <t>Target ACV ($)</t>
  </si>
  <si>
    <t>Motion</t>
  </si>
  <si>
    <t>1 market / ~3 categories / low credits</t>
  </si>
  <si>
    <t>markets + credits</t>
  </si>
  <si>
    <t>&lt;10,000</t>
  </si>
  <si>
    <t>several markets/categories / metered Concept Genie</t>
  </si>
  <si>
    <t>markets+categories+credits+seats</t>
  </si>
  <si>
    <t>25–60K</t>
  </si>
  <si>
    <t>all markets/categories / high usage / integrations / residency</t>
  </si>
  <si>
    <t>custom data + services + volume</t>
  </si>
  <si>
    <t>80K+</t>
  </si>
  <si>
    <t>Regional list price = US benchmark × price index (price localization, NOT product localization)</t>
  </si>
  <si>
    <t>Region</t>
  </si>
  <si>
    <t>Price index (US=1.00)</t>
  </si>
  <si>
    <t>Lead tier / motion</t>
  </si>
  <si>
    <t>US</t>
  </si>
  <si>
    <t>Enterprise — sales-led + PLG funnel</t>
  </si>
  <si>
    <t>W. Europe</t>
  </si>
  <si>
    <t>Enterprise+Growth — compliance-forward</t>
  </si>
  <si>
    <t>Japan/Korea</t>
  </si>
  <si>
    <t>Enterprise via partner</t>
  </si>
  <si>
    <t>SEA</t>
  </si>
  <si>
    <t>Growth + Essentials — hybrid</t>
  </si>
  <si>
    <t>India</t>
  </si>
  <si>
    <t>Essentials/Growth — PLG-assisted</t>
  </si>
  <si>
    <t>Phase 2B — GTM Motion &amp; Onboarding</t>
  </si>
  <si>
    <t>Motion follows ACV: PLG &lt;$10K · Hybrid $25-60K · Sales-led &gt;$80K. Spend human service where ACV pays for it; automate where it doesn't.</t>
  </si>
  <si>
    <t>Dimension</t>
  </si>
  <si>
    <t>ACV / buying</t>
  </si>
  <si>
    <t>&lt;$10K · 1–2 people</t>
  </si>
  <si>
    <t>$25–60K · small team</t>
  </si>
  <si>
    <t>$80K+ · committee</t>
  </si>
  <si>
    <t>Hybrid (PLG → AE)</t>
  </si>
  <si>
    <t>Sales-led (AE+SE+CSM)</t>
  </si>
  <si>
    <t>Acquisition</t>
  </si>
  <si>
    <t>Self-serve, content/SEO, free sample report</t>
  </si>
  <si>
    <t>Inbound + outbound, demo</t>
  </si>
  <si>
    <t>ABM, exec relationships, partners</t>
  </si>
  <si>
    <t>In-product guides, automated activation</t>
  </si>
  <si>
    <t>Guided (1–2 sessions)</t>
  </si>
  <si>
    <t>White-glove + data/integration setup</t>
  </si>
  <si>
    <t>Community, docs, chatbot (FoodGPT)</t>
  </si>
  <si>
    <t>Priority, shared CSM pool</t>
  </si>
  <si>
    <t>Named CSM, SLA, QBRs</t>
  </si>
  <si>
    <t>Expansion</t>
  </si>
  <si>
    <t>In-app upsell (markets/credits)</t>
  </si>
  <si>
    <t>CSM-led</t>
  </si>
  <si>
    <t>Account plan, multi-market rollout</t>
  </si>
  <si>
    <t>Cost-to-serve</t>
  </si>
  <si>
    <t>Very low (scales)</t>
  </si>
  <si>
    <t>High (justified by ACV)</t>
  </si>
  <si>
    <t>Market Sequencing — Weighted Scoring Model</t>
  </si>
  <si>
    <t>Scores 1–5 (blue = editable). Weighted column is a live formula. Inverse criteria already scored so less load = higher score.</t>
  </si>
  <si>
    <t>Weights →</t>
  </si>
  <si>
    <t>Market</t>
  </si>
  <si>
    <t>Revenue</t>
  </si>
  <si>
    <t>Data-ready</t>
  </si>
  <si>
    <t>Home adv</t>
  </si>
  <si>
    <t>Comp (inv)</t>
  </si>
  <si>
    <t>Reg (inv)</t>
  </si>
  <si>
    <t>Cost (inv)</t>
  </si>
  <si>
    <t>Weighted</t>
  </si>
  <si>
    <t>Rank/Wave</t>
  </si>
  <si>
    <t>Wave 1</t>
  </si>
  <si>
    <t>Wave 2</t>
  </si>
  <si>
    <t>Wave 3</t>
  </si>
  <si>
    <t>Middle East</t>
  </si>
  <si>
    <t>Later</t>
  </si>
  <si>
    <t>LATAM</t>
  </si>
  <si>
    <t>Higher weighted score = enter sooner. SEA/India lead on readiness+cost; US ranks 3rd on blended score but is Wave 2 for absolute revenue &amp; global-HQ pull-through.</t>
  </si>
  <si>
    <t>Automated Market-Entry Decision Engine</t>
  </si>
  <si>
    <t>INTAKE → SCORE → DECIDE → PROVISION → MONITOR. Deterministic rules map a market's signals to localization depth, tier/price, and motion.</t>
  </si>
  <si>
    <t>Market signal (input)</t>
  </si>
  <si>
    <t>→ Localization depth</t>
  </si>
  <si>
    <t>→ Tier / price</t>
  </si>
  <si>
    <t>→ GTM motion</t>
  </si>
  <si>
    <t>New language, low density, low WTP</t>
  </si>
  <si>
    <t>Minimal Market Pack</t>
  </si>
  <si>
    <t>Essentials · 0.4–0.6×</t>
  </si>
  <si>
    <t>Covered language, mid density, mid WTP</t>
  </si>
  <si>
    <t>Standard pack + taxonomy</t>
  </si>
  <si>
    <t>Growth-led · 0.6–0.9×</t>
  </si>
  <si>
    <t>Regulated, high density, high WTP</t>
  </si>
  <si>
    <t>Full pack + residency + integrations</t>
  </si>
  <si>
    <t>Enterprise · 0.85–1.0×</t>
  </si>
  <si>
    <t>High-service relationship market</t>
  </si>
  <si>
    <t>Standard pack</t>
  </si>
  <si>
    <t>Enterprise via partner · 0.75–0.9×</t>
  </si>
  <si>
    <t>Partner / channel</t>
  </si>
  <si>
    <t>Pipeline step</t>
  </si>
  <si>
    <t>Action</t>
  </si>
  <si>
    <t>Output</t>
  </si>
  <si>
    <t>1. Intake</t>
  </si>
  <si>
    <t>Gather WTP, account count, language coverage, competition, regulation, partners</t>
  </si>
  <si>
    <t>Market signal profile</t>
  </si>
  <si>
    <t>2. Score</t>
  </si>
  <si>
    <t>Run weighted rubric (tab 5)</t>
  </si>
  <si>
    <t>0–5 score + breakdown</t>
  </si>
  <si>
    <t>3. Decide</t>
  </si>
  <si>
    <t>Apply rules above</t>
  </si>
  <si>
    <t>Localization + tier/price + motion</t>
  </si>
  <si>
    <t>4. Provision</t>
  </si>
  <si>
    <t>Ship Market Pack, price book, onboarding playbook, support config</t>
  </si>
  <si>
    <t>Market Entry Bundle</t>
  </si>
  <si>
    <t>5. Monitor</t>
  </si>
  <si>
    <t>Track activation, ACV, CAC payback ≤12–18mo, NRR ≥110%</t>
  </si>
  <si>
    <t>Expand or exit decision</t>
  </si>
  <si>
    <t>MASTER — Commercial Architecture by Market × Tier</t>
  </si>
  <si>
    <t>The one-look map: for each prioritized market, the lead tier, localization depth, price index, monetization model, and motion. Prices are live (= US tier price × index).</t>
  </si>
  <si>
    <t>Wave</t>
  </si>
  <si>
    <t>Lead tier</t>
  </si>
  <si>
    <t>Localization depth (Market Pack)</t>
  </si>
  <si>
    <t>Price index</t>
  </si>
  <si>
    <t>Illustrative lead ACV ($)</t>
  </si>
  <si>
    <t>Monetization model</t>
  </si>
  <si>
    <t>Standard pack + taxonomy (high data-readiness)</t>
  </si>
  <si>
    <t>Subscription + usage credits</t>
  </si>
  <si>
    <t>Essentials/Growth</t>
  </si>
  <si>
    <t>Standard pack; volume play</t>
  </si>
  <si>
    <t>Sub + usage; PLG entry</t>
  </si>
  <si>
    <t>2</t>
  </si>
  <si>
    <t>Enterprise sub + usage + seats</t>
  </si>
  <si>
    <t>3</t>
  </si>
  <si>
    <t>Full pack + GDPR residency (reuse US build)</t>
  </si>
  <si>
    <t>Enterprise sub + usage</t>
  </si>
  <si>
    <t>Full pack via partner; high service</t>
  </si>
  <si>
    <t>Enterprise sub via partner</t>
  </si>
  <si>
    <t>Partner-led</t>
  </si>
  <si>
    <t>Standard pack; inbound/partner</t>
  </si>
  <si>
    <t>Subscription + usage</t>
  </si>
  <si>
    <t>Partner/inbound</t>
  </si>
  <si>
    <t>Minimal→standard pack</t>
  </si>
  <si>
    <t>Reads as: same product, repriced and re-packed per market. Localization deepens with tier; price scales with WTP index; motion follows ACV. Compliance built once (US) is reused (W.Europe); partner model built once (Japan) is reused (MEA).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</si>
</sst>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14" x14ac:knownFonts="1">
    <font>
      <sz val="11"/>
      <color theme="1"/>
      <name val="Calibri"/>
      <family val="2"/>
      <charset val="1"/>
    </font>
    <font>
      <b/>
      <sz val="20"/>
      <color rgb="FF1F3864"/>
      <name val="Arial"/>
      <charset val="1"/>
    </font>
    <font>
      <sz val="12"/>
      <color rgb="FF595959"/>
      <name val="Arial"/>
      <charset val="1"/>
    </font>
    <font>
      <sz val="10"/>
      <color rgb="FF404040"/>
      <name val="Arial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9"/>
      <color rgb="FFC00000"/>
      <name val="Arial"/>
      <charset val="1"/>
    </font>
    <font>
      <b/>
      <sz val="16"/>
      <color rgb="FFFFFFFF"/>
      <name val="Arial"/>
      <charset val="1"/>
    </font>
    <font>
      <sz val="9"/>
      <color rgb="FF595959"/>
      <name val="Arial"/>
      <charset val="1"/>
    </font>
    <font>
      <b/>
      <sz val="10"/>
      <color rgb="FF385723"/>
      <name val="Arial"/>
      <charset val="1"/>
    </font>
    <font>
      <b/>
      <sz val="10"/>
      <color rgb="FF000000"/>
      <name val="Arial"/>
      <charset val="1"/>
    </font>
    <font>
      <sz val="10"/>
      <color rgb="FF0000FF"/>
      <name val="Arial"/>
      <charset val="1"/>
    </font>
    <font>
      <b/>
      <sz val="10"/>
      <color rgb="FF2E5496"/>
      <name val="Arial"/>
      <charset val="1"/>
    </font>
    <font>
      <b/>
      <sz val="10"/>
      <color rgb="FF0000FF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2E5496"/>
        <bgColor rgb="FF1F3864"/>
      </patternFill>
    </fill>
    <fill>
      <patternFill patternType="solid">
        <fgColor rgb="FFF2F2F2"/>
        <bgColor rgb="FFE2EFDA"/>
      </patternFill>
    </fill>
    <fill>
      <patternFill patternType="solid">
        <fgColor rgb="FF1F3864"/>
        <bgColor rgb="FF404040"/>
      </patternFill>
    </fill>
    <fill>
      <patternFill patternType="solid">
        <fgColor rgb="FFE2EFDA"/>
        <bgColor rgb="FFF2F2F2"/>
      </patternFill>
    </fill>
    <fill>
      <patternFill patternType="solid">
        <fgColor rgb="FFFFF2CC"/>
        <bgColor rgb="FFF2F2F2"/>
      </patternFill>
    </fill>
    <fill>
      <patternFill patternType="solid">
        <fgColor rgb="FFD9E1F2"/>
        <bgColor rgb="FFE2EFDA"/>
      </patternFill>
    </fill>
    <fill>
      <patternFill patternType="solid">
        <fgColor rgb="FF385723"/>
        <bgColor rgb="FF404040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3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8" borderId="1" xfId="0" applyFont="1" applyFill="1" applyBorder="1"/>
    <xf numFmtId="0" fontId="8" fillId="0" borderId="0" xfId="0" applyFont="1" applyAlignment="1">
      <alignment vertical="top" wrapText="1"/>
    </xf>
    <xf numFmtId="0" fontId="12" fillId="0" borderId="0" xfId="0" applyFont="1"/>
    <xf numFmtId="0" fontId="8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6" fillId="0" borderId="0" xfId="0" applyFont="1" applyAlignment="1">
      <alignment vertical="top" wrapText="1"/>
    </xf>
    <xf numFmtId="0" fontId="5" fillId="3" borderId="1" xfId="0" applyFont="1" applyFill="1" applyBorder="1"/>
    <xf numFmtId="0" fontId="5" fillId="0" borderId="1" xfId="0" applyFont="1" applyBorder="1"/>
    <xf numFmtId="0" fontId="4" fillId="2" borderId="1" xfId="0" applyFont="1" applyFill="1" applyBorder="1"/>
    <xf numFmtId="0" fontId="3" fillId="0" borderId="0" xfId="0" applyFont="1" applyAlignment="1">
      <alignment vertical="top" wrapText="1"/>
    </xf>
    <xf numFmtId="0" fontId="2" fillId="0" borderId="0" xfId="0" applyFont="1"/>
    <xf numFmtId="0" fontId="1" fillId="0" borderId="0" xfId="0" applyFont="1"/>
    <xf numFmtId="0" fontId="4" fillId="2" borderId="1" xfId="0" applyFont="1" applyFill="1" applyBorder="1"/>
    <xf numFmtId="0" fontId="5" fillId="0" borderId="1" xfId="0" applyFont="1" applyBorder="1"/>
    <xf numFmtId="0" fontId="5" fillId="3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9" fillId="5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10" fillId="7" borderId="1" xfId="0" applyFont="1" applyFill="1" applyBorder="1" applyAlignment="1">
      <alignment vertical="top" wrapText="1"/>
    </xf>
    <xf numFmtId="164" fontId="11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10" fillId="0" borderId="0" xfId="0" applyFont="1"/>
    <xf numFmtId="9" fontId="13" fillId="6" borderId="1" xfId="0" applyNumberFormat="1" applyFont="1" applyFill="1" applyBorder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0" fontId="10" fillId="0" borderId="1" xfId="0" applyFont="1" applyBorder="1"/>
    <xf numFmtId="0" fontId="11" fillId="0" borderId="1" xfId="0" applyFont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3" borderId="1" xfId="0" applyFont="1" applyFill="1" applyBorder="1"/>
    <xf numFmtId="0" fontId="1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8" borderId="1" xfId="0" applyFont="1" applyFill="1" applyBorder="1"/>
    <xf numFmtId="164" fontId="5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85723"/>
      <rgbColor rgb="FF993300"/>
      <rgbColor rgb="FF993366"/>
      <rgbColor rgb="FF2E5496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6"/>
  <sheetViews>
    <sheetView showGridLines="0" zoomScaleNormal="100" workbookViewId="0"/>
  </sheetViews>
  <sheetFormatPr defaultColWidth="8.7109375" defaultRowHeight="15" x14ac:dyDescent="0.25"/>
  <cols>
    <col min="1" max="1" width="3" customWidth="1"/>
    <col min="2" max="4" width="30" customWidth="1"/>
    <col min="5" max="5" width="20" customWidth="1"/>
    <col min="6" max="6" width="3" customWidth="1"/>
  </cols>
  <sheetData>
    <row r="2" spans="2:5" ht="26.25" x14ac:dyDescent="0.4">
      <c r="B2" s="14" t="s">
        <v>0</v>
      </c>
      <c r="C2" s="14"/>
      <c r="D2" s="14"/>
      <c r="E2" s="14"/>
    </row>
    <row r="3" spans="2:5" ht="15.75" x14ac:dyDescent="0.25">
      <c r="B3" s="13" t="s">
        <v>1</v>
      </c>
      <c r="C3" s="13"/>
      <c r="D3" s="13"/>
      <c r="E3" s="13"/>
    </row>
    <row r="5" spans="2:5" ht="43.5" customHeight="1" x14ac:dyDescent="0.25">
      <c r="B5" s="12" t="s">
        <v>2</v>
      </c>
      <c r="C5" s="12"/>
      <c r="D5" s="12"/>
      <c r="E5" s="12"/>
    </row>
    <row r="7" spans="2:5" x14ac:dyDescent="0.25">
      <c r="B7" s="15" t="s">
        <v>3</v>
      </c>
      <c r="C7" s="11" t="s">
        <v>4</v>
      </c>
      <c r="D7" s="11"/>
      <c r="E7" s="11"/>
    </row>
    <row r="8" spans="2:5" x14ac:dyDescent="0.25">
      <c r="B8" s="16" t="s">
        <v>5</v>
      </c>
      <c r="C8" s="10" t="s">
        <v>6</v>
      </c>
      <c r="D8" s="10"/>
      <c r="E8" s="10"/>
    </row>
    <row r="9" spans="2:5" x14ac:dyDescent="0.25">
      <c r="B9" s="17" t="s">
        <v>7</v>
      </c>
      <c r="C9" s="9" t="s">
        <v>8</v>
      </c>
      <c r="D9" s="9"/>
      <c r="E9" s="9"/>
    </row>
    <row r="10" spans="2:5" x14ac:dyDescent="0.25">
      <c r="B10" s="16" t="s">
        <v>9</v>
      </c>
      <c r="C10" s="10" t="s">
        <v>10</v>
      </c>
      <c r="D10" s="10"/>
      <c r="E10" s="10"/>
    </row>
    <row r="11" spans="2:5" x14ac:dyDescent="0.25">
      <c r="B11" s="17" t="s">
        <v>11</v>
      </c>
      <c r="C11" s="9" t="s">
        <v>12</v>
      </c>
      <c r="D11" s="9"/>
      <c r="E11" s="9"/>
    </row>
    <row r="12" spans="2:5" x14ac:dyDescent="0.25">
      <c r="B12" s="16" t="s">
        <v>13</v>
      </c>
      <c r="C12" s="10" t="s">
        <v>14</v>
      </c>
      <c r="D12" s="10"/>
      <c r="E12" s="10"/>
    </row>
    <row r="13" spans="2:5" x14ac:dyDescent="0.25">
      <c r="B13" s="17" t="s">
        <v>15</v>
      </c>
      <c r="C13" s="9" t="s">
        <v>16</v>
      </c>
      <c r="D13" s="9"/>
      <c r="E13" s="9"/>
    </row>
    <row r="14" spans="2:5" x14ac:dyDescent="0.25">
      <c r="B14" s="16" t="s">
        <v>17</v>
      </c>
      <c r="C14" s="10" t="s">
        <v>18</v>
      </c>
      <c r="D14" s="10"/>
      <c r="E14" s="10"/>
    </row>
    <row r="16" spans="2:5" ht="43.5" customHeight="1" x14ac:dyDescent="0.25">
      <c r="B16" s="8" t="s">
        <v>19</v>
      </c>
      <c r="C16" s="8"/>
      <c r="D16" s="8"/>
      <c r="E16" s="8"/>
    </row>
  </sheetData>
  <mergeCells count="12">
    <mergeCell ref="C14:E14"/>
    <mergeCell ref="B16:E16"/>
    <mergeCell ref="C9:E9"/>
    <mergeCell ref="C10:E10"/>
    <mergeCell ref="C11:E11"/>
    <mergeCell ref="C12:E12"/>
    <mergeCell ref="C13:E13"/>
    <mergeCell ref="B2:E2"/>
    <mergeCell ref="B3:E3"/>
    <mergeCell ref="B5:E5"/>
    <mergeCell ref="C7:E7"/>
    <mergeCell ref="C8:E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tabSelected="1" zoomScaleNormal="100" workbookViewId="0">
      <selection sqref="A1:F1"/>
    </sheetView>
  </sheetViews>
  <sheetFormatPr defaultColWidth="8.7109375" defaultRowHeight="15" x14ac:dyDescent="0.25"/>
  <cols>
    <col min="1" max="1" width="34" customWidth="1"/>
    <col min="2" max="2" width="12" customWidth="1"/>
    <col min="3" max="3" width="13" customWidth="1"/>
    <col min="4" max="4" width="12" customWidth="1"/>
    <col min="5" max="5" width="16" customWidth="1"/>
    <col min="6" max="6" width="30" customWidth="1"/>
  </cols>
  <sheetData>
    <row r="1" spans="1:6" ht="27.75" customHeight="1" x14ac:dyDescent="0.25">
      <c r="A1" s="7" t="s">
        <v>20</v>
      </c>
      <c r="B1" s="7"/>
      <c r="C1" s="7"/>
      <c r="D1" s="7"/>
      <c r="E1" s="7"/>
      <c r="F1" s="7"/>
    </row>
    <row r="2" spans="1:6" ht="15.75" customHeight="1" x14ac:dyDescent="0.25">
      <c r="A2" s="6" t="s">
        <v>21</v>
      </c>
      <c r="B2" s="6"/>
      <c r="C2" s="6"/>
      <c r="D2" s="6"/>
      <c r="E2" s="6"/>
      <c r="F2" s="6"/>
    </row>
    <row r="4" spans="1:6" ht="30" customHeight="1" x14ac:dyDescent="0.25">
      <c r="A4" s="18" t="s">
        <v>22</v>
      </c>
      <c r="B4" s="18" t="s">
        <v>23</v>
      </c>
      <c r="C4" s="18" t="s">
        <v>24</v>
      </c>
      <c r="D4" s="18" t="s">
        <v>25</v>
      </c>
      <c r="E4" s="18" t="s">
        <v>26</v>
      </c>
      <c r="F4" s="18" t="s">
        <v>27</v>
      </c>
    </row>
    <row r="5" spans="1:6" x14ac:dyDescent="0.25">
      <c r="A5" s="19" t="s">
        <v>28</v>
      </c>
      <c r="B5" s="19" t="s">
        <v>29</v>
      </c>
      <c r="C5" s="20" t="s">
        <v>30</v>
      </c>
      <c r="D5" s="19" t="s">
        <v>31</v>
      </c>
      <c r="E5" s="19" t="s">
        <v>32</v>
      </c>
      <c r="F5" s="19" t="s">
        <v>33</v>
      </c>
    </row>
    <row r="6" spans="1:6" x14ac:dyDescent="0.25">
      <c r="A6" s="21" t="s">
        <v>34</v>
      </c>
      <c r="B6" s="21" t="s">
        <v>29</v>
      </c>
      <c r="C6" s="20" t="s">
        <v>30</v>
      </c>
      <c r="D6" s="21" t="s">
        <v>31</v>
      </c>
      <c r="E6" s="21" t="s">
        <v>31</v>
      </c>
      <c r="F6" s="21" t="s">
        <v>35</v>
      </c>
    </row>
    <row r="7" spans="1:6" x14ac:dyDescent="0.25">
      <c r="A7" s="19" t="s">
        <v>36</v>
      </c>
      <c r="B7" s="19" t="s">
        <v>29</v>
      </c>
      <c r="C7" s="20" t="s">
        <v>30</v>
      </c>
      <c r="D7" s="19" t="s">
        <v>31</v>
      </c>
      <c r="E7" s="19" t="s">
        <v>32</v>
      </c>
      <c r="F7" s="19" t="s">
        <v>37</v>
      </c>
    </row>
    <row r="8" spans="1:6" ht="25.5" x14ac:dyDescent="0.25">
      <c r="A8" s="21" t="s">
        <v>38</v>
      </c>
      <c r="B8" s="21" t="s">
        <v>39</v>
      </c>
      <c r="C8" s="22" t="s">
        <v>40</v>
      </c>
      <c r="D8" s="21" t="s">
        <v>41</v>
      </c>
      <c r="E8" s="21" t="s">
        <v>42</v>
      </c>
      <c r="F8" s="21" t="s">
        <v>43</v>
      </c>
    </row>
    <row r="9" spans="1:6" x14ac:dyDescent="0.25">
      <c r="A9" s="19" t="s">
        <v>44</v>
      </c>
      <c r="B9" s="19" t="s">
        <v>39</v>
      </c>
      <c r="C9" s="22" t="s">
        <v>40</v>
      </c>
      <c r="D9" s="19" t="s">
        <v>41</v>
      </c>
      <c r="E9" s="19" t="s">
        <v>45</v>
      </c>
      <c r="F9" s="19" t="s">
        <v>46</v>
      </c>
    </row>
    <row r="10" spans="1:6" x14ac:dyDescent="0.25">
      <c r="A10" s="21" t="s">
        <v>47</v>
      </c>
      <c r="B10" s="21" t="s">
        <v>39</v>
      </c>
      <c r="C10" s="22" t="s">
        <v>40</v>
      </c>
      <c r="D10" s="21" t="s">
        <v>41</v>
      </c>
      <c r="E10" s="21" t="s">
        <v>48</v>
      </c>
      <c r="F10" s="21" t="s">
        <v>49</v>
      </c>
    </row>
    <row r="11" spans="1:6" x14ac:dyDescent="0.25">
      <c r="A11" s="19" t="s">
        <v>50</v>
      </c>
      <c r="B11" s="19" t="s">
        <v>39</v>
      </c>
      <c r="C11" s="22" t="s">
        <v>40</v>
      </c>
      <c r="D11" s="19" t="s">
        <v>48</v>
      </c>
      <c r="E11" s="19" t="s">
        <v>48</v>
      </c>
      <c r="F11" s="19" t="s">
        <v>49</v>
      </c>
    </row>
    <row r="12" spans="1:6" x14ac:dyDescent="0.25">
      <c r="A12" s="21" t="s">
        <v>51</v>
      </c>
      <c r="B12" s="21" t="s">
        <v>39</v>
      </c>
      <c r="C12" s="22" t="s">
        <v>40</v>
      </c>
      <c r="D12" s="21" t="s">
        <v>52</v>
      </c>
      <c r="E12" s="21" t="s">
        <v>45</v>
      </c>
      <c r="F12" s="21" t="s">
        <v>53</v>
      </c>
    </row>
    <row r="13" spans="1:6" ht="25.5" x14ac:dyDescent="0.25">
      <c r="A13" s="19" t="s">
        <v>54</v>
      </c>
      <c r="B13" s="19" t="s">
        <v>39</v>
      </c>
      <c r="C13" s="22" t="s">
        <v>55</v>
      </c>
      <c r="D13" s="19" t="s">
        <v>48</v>
      </c>
      <c r="E13" s="19" t="s">
        <v>41</v>
      </c>
      <c r="F13" s="19" t="s">
        <v>56</v>
      </c>
    </row>
    <row r="14" spans="1:6" ht="25.5" x14ac:dyDescent="0.25">
      <c r="A14" s="21" t="s">
        <v>57</v>
      </c>
      <c r="B14" s="21" t="s">
        <v>39</v>
      </c>
      <c r="C14" s="22" t="s">
        <v>40</v>
      </c>
      <c r="D14" s="21" t="s">
        <v>31</v>
      </c>
      <c r="E14" s="21" t="s">
        <v>31</v>
      </c>
      <c r="F14" s="21" t="s">
        <v>58</v>
      </c>
    </row>
    <row r="15" spans="1:6" x14ac:dyDescent="0.25">
      <c r="A15" s="19" t="s">
        <v>59</v>
      </c>
      <c r="B15" s="19" t="s">
        <v>39</v>
      </c>
      <c r="C15" s="22" t="s">
        <v>60</v>
      </c>
      <c r="D15" s="19" t="s">
        <v>31</v>
      </c>
      <c r="E15" s="19" t="s">
        <v>31</v>
      </c>
      <c r="F15" s="19" t="s">
        <v>61</v>
      </c>
    </row>
    <row r="16" spans="1:6" x14ac:dyDescent="0.25">
      <c r="A16" s="21" t="s">
        <v>62</v>
      </c>
      <c r="B16" s="21" t="s">
        <v>63</v>
      </c>
      <c r="C16" s="22" t="s">
        <v>40</v>
      </c>
      <c r="D16" s="21" t="s">
        <v>48</v>
      </c>
      <c r="E16" s="21" t="s">
        <v>64</v>
      </c>
      <c r="F16" s="21" t="s">
        <v>65</v>
      </c>
    </row>
    <row r="17" spans="1:6" ht="25.5" x14ac:dyDescent="0.25">
      <c r="A17" s="19" t="s">
        <v>66</v>
      </c>
      <c r="B17" s="19" t="s">
        <v>67</v>
      </c>
      <c r="C17" s="22" t="s">
        <v>55</v>
      </c>
      <c r="D17" s="19" t="s">
        <v>48</v>
      </c>
      <c r="E17" s="19" t="s">
        <v>48</v>
      </c>
      <c r="F17" s="19" t="s">
        <v>68</v>
      </c>
    </row>
  </sheetData>
  <mergeCells count="2">
    <mergeCell ref="A1:F1"/>
    <mergeCell ref="A2:F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showGridLines="0" zoomScaleNormal="100" workbookViewId="0">
      <selection sqref="A1:D1"/>
    </sheetView>
  </sheetViews>
  <sheetFormatPr defaultColWidth="8.7109375" defaultRowHeight="15" x14ac:dyDescent="0.25"/>
  <cols>
    <col min="1" max="1" width="34" customWidth="1"/>
    <col min="2" max="3" width="20" customWidth="1"/>
    <col min="4" max="4" width="22" customWidth="1"/>
  </cols>
  <sheetData>
    <row r="1" spans="1:4" ht="27.75" customHeight="1" x14ac:dyDescent="0.25">
      <c r="A1" s="7" t="s">
        <v>69</v>
      </c>
      <c r="B1" s="7"/>
      <c r="C1" s="7"/>
      <c r="D1" s="7"/>
    </row>
    <row r="2" spans="1:4" ht="15.75" customHeight="1" x14ac:dyDescent="0.25">
      <c r="A2" s="6" t="s">
        <v>70</v>
      </c>
      <c r="B2" s="6"/>
      <c r="C2" s="6"/>
      <c r="D2" s="6"/>
    </row>
    <row r="4" spans="1:4" ht="30" customHeight="1" x14ac:dyDescent="0.25">
      <c r="A4" s="18" t="s">
        <v>71</v>
      </c>
      <c r="B4" s="18" t="s">
        <v>72</v>
      </c>
      <c r="C4" s="18" t="s">
        <v>73</v>
      </c>
      <c r="D4" s="18" t="s">
        <v>74</v>
      </c>
    </row>
    <row r="5" spans="1:4" x14ac:dyDescent="0.25">
      <c r="A5" s="23" t="s">
        <v>75</v>
      </c>
      <c r="B5" s="19" t="s">
        <v>76</v>
      </c>
      <c r="C5" s="19" t="s">
        <v>77</v>
      </c>
      <c r="D5" s="19" t="s">
        <v>77</v>
      </c>
    </row>
    <row r="6" spans="1:4" x14ac:dyDescent="0.25">
      <c r="A6" s="23" t="s">
        <v>78</v>
      </c>
      <c r="B6" s="21" t="s">
        <v>79</v>
      </c>
      <c r="C6" s="21" t="s">
        <v>80</v>
      </c>
      <c r="D6" s="21" t="s">
        <v>81</v>
      </c>
    </row>
    <row r="7" spans="1:4" x14ac:dyDescent="0.25">
      <c r="A7" s="23" t="s">
        <v>82</v>
      </c>
      <c r="B7" s="19" t="s">
        <v>83</v>
      </c>
      <c r="C7" s="19" t="s">
        <v>84</v>
      </c>
      <c r="D7" s="19" t="s">
        <v>81</v>
      </c>
    </row>
    <row r="8" spans="1:4" x14ac:dyDescent="0.25">
      <c r="A8" s="23" t="s">
        <v>85</v>
      </c>
      <c r="B8" s="21" t="s">
        <v>86</v>
      </c>
      <c r="C8" s="21" t="s">
        <v>87</v>
      </c>
      <c r="D8" s="21" t="s">
        <v>88</v>
      </c>
    </row>
    <row r="9" spans="1:4" x14ac:dyDescent="0.25">
      <c r="A9" s="23" t="s">
        <v>89</v>
      </c>
      <c r="B9" s="19" t="s">
        <v>86</v>
      </c>
      <c r="C9" s="19" t="s">
        <v>77</v>
      </c>
      <c r="D9" s="19" t="s">
        <v>77</v>
      </c>
    </row>
    <row r="10" spans="1:4" x14ac:dyDescent="0.25">
      <c r="A10" s="23" t="s">
        <v>90</v>
      </c>
      <c r="B10" s="21" t="s">
        <v>86</v>
      </c>
      <c r="C10" s="21" t="s">
        <v>77</v>
      </c>
      <c r="D10" s="21" t="s">
        <v>77</v>
      </c>
    </row>
    <row r="11" spans="1:4" x14ac:dyDescent="0.25">
      <c r="A11" s="23" t="s">
        <v>91</v>
      </c>
      <c r="B11" s="19" t="s">
        <v>92</v>
      </c>
      <c r="C11" s="19" t="s">
        <v>93</v>
      </c>
      <c r="D11" s="19" t="s">
        <v>94</v>
      </c>
    </row>
    <row r="12" spans="1:4" x14ac:dyDescent="0.25">
      <c r="A12" s="23" t="s">
        <v>95</v>
      </c>
      <c r="B12" s="21" t="s">
        <v>96</v>
      </c>
      <c r="C12" s="21" t="s">
        <v>97</v>
      </c>
      <c r="D12" s="21" t="s">
        <v>81</v>
      </c>
    </row>
    <row r="13" spans="1:4" x14ac:dyDescent="0.25">
      <c r="A13" s="23" t="s">
        <v>98</v>
      </c>
      <c r="B13" s="19" t="s">
        <v>86</v>
      </c>
      <c r="C13" s="19" t="s">
        <v>77</v>
      </c>
      <c r="D13" s="19" t="s">
        <v>77</v>
      </c>
    </row>
    <row r="14" spans="1:4" x14ac:dyDescent="0.25">
      <c r="A14" s="23" t="s">
        <v>99</v>
      </c>
      <c r="B14" s="21" t="s">
        <v>86</v>
      </c>
      <c r="C14" s="21" t="s">
        <v>86</v>
      </c>
      <c r="D14" s="21" t="s">
        <v>77</v>
      </c>
    </row>
    <row r="15" spans="1:4" x14ac:dyDescent="0.25">
      <c r="A15" s="23" t="s">
        <v>100</v>
      </c>
      <c r="B15" s="19" t="s">
        <v>101</v>
      </c>
      <c r="C15" s="19" t="s">
        <v>101</v>
      </c>
      <c r="D15" s="19" t="s">
        <v>102</v>
      </c>
    </row>
    <row r="16" spans="1:4" x14ac:dyDescent="0.25">
      <c r="A16" s="23" t="s">
        <v>103</v>
      </c>
      <c r="B16" s="21" t="s">
        <v>104</v>
      </c>
      <c r="C16" s="21" t="s">
        <v>105</v>
      </c>
      <c r="D16" s="21" t="s">
        <v>106</v>
      </c>
    </row>
    <row r="17" spans="1:4" x14ac:dyDescent="0.25">
      <c r="A17" s="23" t="s">
        <v>107</v>
      </c>
      <c r="B17" s="19" t="s">
        <v>108</v>
      </c>
      <c r="C17" s="19" t="s">
        <v>109</v>
      </c>
      <c r="D17" s="19" t="s">
        <v>110</v>
      </c>
    </row>
    <row r="18" spans="1:4" x14ac:dyDescent="0.25">
      <c r="A18" s="23" t="s">
        <v>111</v>
      </c>
      <c r="B18" s="21" t="s">
        <v>112</v>
      </c>
      <c r="C18" s="21" t="s">
        <v>113</v>
      </c>
      <c r="D18" s="21" t="s">
        <v>114</v>
      </c>
    </row>
    <row r="19" spans="1:4" x14ac:dyDescent="0.25">
      <c r="A19" s="23" t="s">
        <v>115</v>
      </c>
      <c r="B19" s="19" t="s">
        <v>116</v>
      </c>
      <c r="C19" s="19" t="s">
        <v>117</v>
      </c>
      <c r="D19" s="19" t="s">
        <v>118</v>
      </c>
    </row>
  </sheetData>
  <mergeCells count="2">
    <mergeCell ref="A1:D1"/>
    <mergeCell ref="A2:D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showGridLines="0" zoomScaleNormal="100" workbookViewId="0">
      <selection sqref="A1:F1"/>
    </sheetView>
  </sheetViews>
  <sheetFormatPr defaultColWidth="8.7109375" defaultRowHeight="15" x14ac:dyDescent="0.25"/>
  <cols>
    <col min="1" max="1" width="16" customWidth="1"/>
    <col min="2" max="2" width="20" customWidth="1"/>
    <col min="3" max="5" width="16" customWidth="1"/>
    <col min="6" max="6" width="26" customWidth="1"/>
  </cols>
  <sheetData>
    <row r="1" spans="1:6" ht="27.75" customHeight="1" x14ac:dyDescent="0.25">
      <c r="A1" s="7" t="s">
        <v>119</v>
      </c>
      <c r="B1" s="7"/>
      <c r="C1" s="7"/>
      <c r="D1" s="7"/>
      <c r="E1" s="7"/>
      <c r="F1" s="7"/>
    </row>
    <row r="2" spans="1:6" ht="15.75" customHeight="1" x14ac:dyDescent="0.25">
      <c r="A2" s="6" t="s">
        <v>120</v>
      </c>
      <c r="B2" s="6"/>
      <c r="C2" s="6"/>
      <c r="D2" s="6"/>
      <c r="E2" s="6"/>
      <c r="F2" s="6"/>
    </row>
    <row r="4" spans="1:6" ht="30" customHeight="1" x14ac:dyDescent="0.25">
      <c r="A4" s="18" t="s">
        <v>121</v>
      </c>
      <c r="B4" s="18" t="s">
        <v>122</v>
      </c>
      <c r="C4" s="18" t="s">
        <v>123</v>
      </c>
      <c r="D4" s="18" t="s">
        <v>124</v>
      </c>
      <c r="E4" s="18" t="s">
        <v>125</v>
      </c>
      <c r="F4" s="18" t="s">
        <v>126</v>
      </c>
    </row>
    <row r="5" spans="1:6" ht="38.25" x14ac:dyDescent="0.25">
      <c r="A5" s="19" t="s">
        <v>72</v>
      </c>
      <c r="B5" s="24">
        <v>8000</v>
      </c>
      <c r="C5" s="19" t="s">
        <v>127</v>
      </c>
      <c r="D5" s="19" t="s">
        <v>128</v>
      </c>
      <c r="E5" s="19" t="s">
        <v>129</v>
      </c>
      <c r="F5" s="19" t="s">
        <v>112</v>
      </c>
    </row>
    <row r="6" spans="1:6" ht="51" x14ac:dyDescent="0.25">
      <c r="A6" s="21" t="s">
        <v>73</v>
      </c>
      <c r="B6" s="25">
        <v>35000</v>
      </c>
      <c r="C6" s="21" t="s">
        <v>130</v>
      </c>
      <c r="D6" s="21" t="s">
        <v>131</v>
      </c>
      <c r="E6" s="21" t="s">
        <v>132</v>
      </c>
      <c r="F6" s="21" t="s">
        <v>113</v>
      </c>
    </row>
    <row r="7" spans="1:6" ht="63.75" x14ac:dyDescent="0.25">
      <c r="A7" s="19" t="s">
        <v>74</v>
      </c>
      <c r="B7" s="24">
        <v>120000</v>
      </c>
      <c r="C7" s="19" t="s">
        <v>133</v>
      </c>
      <c r="D7" s="19" t="s">
        <v>134</v>
      </c>
      <c r="E7" s="19" t="s">
        <v>135</v>
      </c>
      <c r="F7" s="19" t="s">
        <v>114</v>
      </c>
    </row>
    <row r="9" spans="1:6" x14ac:dyDescent="0.25">
      <c r="A9" s="5" t="s">
        <v>136</v>
      </c>
      <c r="B9" s="5"/>
      <c r="C9" s="5"/>
      <c r="D9" s="5"/>
      <c r="E9" s="5"/>
      <c r="F9" s="5"/>
    </row>
    <row r="10" spans="1:6" ht="30" customHeight="1" x14ac:dyDescent="0.25">
      <c r="A10" s="18" t="s">
        <v>137</v>
      </c>
      <c r="B10" s="18" t="s">
        <v>138</v>
      </c>
      <c r="C10" s="18" t="s">
        <v>72</v>
      </c>
      <c r="D10" s="18" t="s">
        <v>73</v>
      </c>
      <c r="E10" s="18" t="s">
        <v>74</v>
      </c>
      <c r="F10" s="18" t="s">
        <v>139</v>
      </c>
    </row>
    <row r="11" spans="1:6" ht="25.5" x14ac:dyDescent="0.25">
      <c r="A11" s="16" t="s">
        <v>140</v>
      </c>
      <c r="B11" s="26">
        <v>1</v>
      </c>
      <c r="C11" s="27">
        <f>$B$5*$B$11</f>
        <v>8000</v>
      </c>
      <c r="D11" s="27">
        <f>$B$6*$B$11</f>
        <v>35000</v>
      </c>
      <c r="E11" s="27">
        <f>$B$7*$B$11</f>
        <v>120000</v>
      </c>
      <c r="F11" s="19" t="s">
        <v>141</v>
      </c>
    </row>
    <row r="12" spans="1:6" ht="25.5" x14ac:dyDescent="0.25">
      <c r="A12" s="17" t="s">
        <v>142</v>
      </c>
      <c r="B12" s="28">
        <v>0.9</v>
      </c>
      <c r="C12" s="29">
        <f>$B$5*$B$12</f>
        <v>7200</v>
      </c>
      <c r="D12" s="29">
        <f>$B$6*$B$12</f>
        <v>31500</v>
      </c>
      <c r="E12" s="29">
        <f>$B$7*$B$12</f>
        <v>108000</v>
      </c>
      <c r="F12" s="21" t="s">
        <v>143</v>
      </c>
    </row>
    <row r="13" spans="1:6" x14ac:dyDescent="0.25">
      <c r="A13" s="16" t="s">
        <v>144</v>
      </c>
      <c r="B13" s="26">
        <v>0.82</v>
      </c>
      <c r="C13" s="27">
        <f>$B$5*$B$13</f>
        <v>6560</v>
      </c>
      <c r="D13" s="27">
        <f>$B$6*$B$13</f>
        <v>28700</v>
      </c>
      <c r="E13" s="27">
        <f>$B$7*$B$13</f>
        <v>98400</v>
      </c>
      <c r="F13" s="19" t="s">
        <v>145</v>
      </c>
    </row>
    <row r="14" spans="1:6" ht="25.5" x14ac:dyDescent="0.25">
      <c r="A14" s="17" t="s">
        <v>146</v>
      </c>
      <c r="B14" s="28">
        <v>0.55000000000000004</v>
      </c>
      <c r="C14" s="29">
        <f>$B$5*$B$14</f>
        <v>4400</v>
      </c>
      <c r="D14" s="29">
        <f>$B$6*$B$14</f>
        <v>19250</v>
      </c>
      <c r="E14" s="29">
        <f>$B$7*$B$14</f>
        <v>66000</v>
      </c>
      <c r="F14" s="21" t="s">
        <v>147</v>
      </c>
    </row>
    <row r="15" spans="1:6" ht="25.5" x14ac:dyDescent="0.25">
      <c r="A15" s="16" t="s">
        <v>148</v>
      </c>
      <c r="B15" s="26">
        <v>0.45</v>
      </c>
      <c r="C15" s="27">
        <f>$B$5*$B$15</f>
        <v>3600</v>
      </c>
      <c r="D15" s="27">
        <f>$B$6*$B$15</f>
        <v>15750</v>
      </c>
      <c r="E15" s="27">
        <f>$B$7*$B$15</f>
        <v>54000</v>
      </c>
      <c r="F15" s="19" t="s">
        <v>149</v>
      </c>
    </row>
  </sheetData>
  <mergeCells count="3">
    <mergeCell ref="A1:F1"/>
    <mergeCell ref="A2:F2"/>
    <mergeCell ref="A9:F9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4"/>
  <sheetViews>
    <sheetView showGridLines="0" zoomScaleNormal="100" workbookViewId="0">
      <selection sqref="A1:I1"/>
    </sheetView>
  </sheetViews>
  <sheetFormatPr defaultColWidth="8.7109375" defaultRowHeight="15" x14ac:dyDescent="0.25"/>
  <cols>
    <col min="1" max="1" width="14" customWidth="1"/>
    <col min="2" max="2" width="9" customWidth="1"/>
    <col min="3" max="3" width="11" customWidth="1"/>
    <col min="4" max="4" width="10" customWidth="1"/>
    <col min="5" max="5" width="11" customWidth="1"/>
    <col min="6" max="7" width="10" customWidth="1"/>
    <col min="8" max="8" width="11" customWidth="1"/>
    <col min="9" max="9" width="16" customWidth="1"/>
  </cols>
  <sheetData>
    <row r="1" spans="1:9" ht="27.75" customHeight="1" x14ac:dyDescent="0.25">
      <c r="A1" s="7" t="s">
        <v>176</v>
      </c>
      <c r="B1" s="7"/>
      <c r="C1" s="7"/>
      <c r="D1" s="7"/>
      <c r="E1" s="7"/>
      <c r="F1" s="7"/>
      <c r="G1" s="7"/>
      <c r="H1" s="7"/>
      <c r="I1" s="7"/>
    </row>
    <row r="2" spans="1:9" ht="15.75" customHeight="1" x14ac:dyDescent="0.25">
      <c r="A2" s="6" t="s">
        <v>177</v>
      </c>
      <c r="B2" s="6"/>
      <c r="C2" s="6"/>
      <c r="D2" s="6"/>
      <c r="E2" s="6"/>
      <c r="F2" s="6"/>
      <c r="G2" s="6"/>
      <c r="H2" s="6"/>
      <c r="I2" s="6"/>
    </row>
    <row r="4" spans="1:9" x14ac:dyDescent="0.25">
      <c r="A4" s="30" t="s">
        <v>178</v>
      </c>
      <c r="B4" s="31">
        <v>0.3</v>
      </c>
      <c r="C4" s="31">
        <v>0.2</v>
      </c>
      <c r="D4" s="31">
        <v>0.15</v>
      </c>
      <c r="E4" s="31">
        <v>0.15</v>
      </c>
      <c r="F4" s="31">
        <v>0.1</v>
      </c>
      <c r="G4" s="31">
        <v>0.1</v>
      </c>
      <c r="H4" s="32">
        <f>SUM(B4:G4)</f>
        <v>1</v>
      </c>
    </row>
    <row r="5" spans="1:9" ht="30" customHeight="1" x14ac:dyDescent="0.25">
      <c r="A5" s="18" t="s">
        <v>179</v>
      </c>
      <c r="B5" s="18" t="s">
        <v>180</v>
      </c>
      <c r="C5" s="18" t="s">
        <v>181</v>
      </c>
      <c r="D5" s="18" t="s">
        <v>182</v>
      </c>
      <c r="E5" s="18" t="s">
        <v>183</v>
      </c>
      <c r="F5" s="18" t="s">
        <v>184</v>
      </c>
      <c r="G5" s="18" t="s">
        <v>185</v>
      </c>
      <c r="H5" s="18" t="s">
        <v>186</v>
      </c>
      <c r="I5" s="18" t="s">
        <v>187</v>
      </c>
    </row>
    <row r="6" spans="1:9" x14ac:dyDescent="0.25">
      <c r="A6" s="33" t="s">
        <v>146</v>
      </c>
      <c r="B6" s="34">
        <v>3</v>
      </c>
      <c r="C6" s="34">
        <v>5</v>
      </c>
      <c r="D6" s="34">
        <v>5</v>
      </c>
      <c r="E6" s="34">
        <v>4</v>
      </c>
      <c r="F6" s="34">
        <v>4</v>
      </c>
      <c r="G6" s="34">
        <v>4</v>
      </c>
      <c r="H6" s="35">
        <f t="shared" ref="H6:H12" si="0">SUMPRODUCT(B6:G6,$B$4:$G$4)</f>
        <v>4.05</v>
      </c>
      <c r="I6" s="36" t="s">
        <v>188</v>
      </c>
    </row>
    <row r="7" spans="1:9" x14ac:dyDescent="0.25">
      <c r="A7" s="37" t="s">
        <v>148</v>
      </c>
      <c r="B7" s="38">
        <v>3</v>
      </c>
      <c r="C7" s="38">
        <v>5</v>
      </c>
      <c r="D7" s="38">
        <v>5</v>
      </c>
      <c r="E7" s="38">
        <v>4</v>
      </c>
      <c r="F7" s="38">
        <v>3</v>
      </c>
      <c r="G7" s="38">
        <v>4</v>
      </c>
      <c r="H7" s="35">
        <f t="shared" si="0"/>
        <v>3.9499999999999997</v>
      </c>
      <c r="I7" s="39" t="s">
        <v>188</v>
      </c>
    </row>
    <row r="8" spans="1:9" x14ac:dyDescent="0.25">
      <c r="A8" s="33" t="s">
        <v>140</v>
      </c>
      <c r="B8" s="34">
        <v>5</v>
      </c>
      <c r="C8" s="34">
        <v>4</v>
      </c>
      <c r="D8" s="34">
        <v>2</v>
      </c>
      <c r="E8" s="34">
        <v>2</v>
      </c>
      <c r="F8" s="34">
        <v>4</v>
      </c>
      <c r="G8" s="34">
        <v>3</v>
      </c>
      <c r="H8" s="35">
        <f t="shared" si="0"/>
        <v>3.5999999999999996</v>
      </c>
      <c r="I8" s="36" t="s">
        <v>189</v>
      </c>
    </row>
    <row r="9" spans="1:9" x14ac:dyDescent="0.25">
      <c r="A9" s="37" t="s">
        <v>142</v>
      </c>
      <c r="B9" s="38">
        <v>4</v>
      </c>
      <c r="C9" s="38">
        <v>4</v>
      </c>
      <c r="D9" s="38">
        <v>2</v>
      </c>
      <c r="E9" s="38">
        <v>3</v>
      </c>
      <c r="F9" s="38">
        <v>2</v>
      </c>
      <c r="G9" s="38">
        <v>3</v>
      </c>
      <c r="H9" s="35">
        <f t="shared" si="0"/>
        <v>3.25</v>
      </c>
      <c r="I9" s="39" t="s">
        <v>190</v>
      </c>
    </row>
    <row r="10" spans="1:9" x14ac:dyDescent="0.25">
      <c r="A10" s="33" t="s">
        <v>144</v>
      </c>
      <c r="B10" s="34">
        <v>4</v>
      </c>
      <c r="C10" s="34">
        <v>3</v>
      </c>
      <c r="D10" s="34">
        <v>3</v>
      </c>
      <c r="E10" s="34">
        <v>3</v>
      </c>
      <c r="F10" s="34">
        <v>3</v>
      </c>
      <c r="G10" s="34">
        <v>2</v>
      </c>
      <c r="H10" s="35">
        <f t="shared" si="0"/>
        <v>3.2</v>
      </c>
      <c r="I10" s="36" t="s">
        <v>190</v>
      </c>
    </row>
    <row r="11" spans="1:9" x14ac:dyDescent="0.25">
      <c r="A11" s="37" t="s">
        <v>191</v>
      </c>
      <c r="B11" s="38">
        <v>3</v>
      </c>
      <c r="C11" s="38">
        <v>2</v>
      </c>
      <c r="D11" s="38">
        <v>3</v>
      </c>
      <c r="E11" s="38">
        <v>4</v>
      </c>
      <c r="F11" s="38">
        <v>3</v>
      </c>
      <c r="G11" s="38">
        <v>3</v>
      </c>
      <c r="H11" s="35">
        <f t="shared" si="0"/>
        <v>2.9499999999999993</v>
      </c>
      <c r="I11" s="39" t="s">
        <v>192</v>
      </c>
    </row>
    <row r="12" spans="1:9" x14ac:dyDescent="0.25">
      <c r="A12" s="33" t="s">
        <v>193</v>
      </c>
      <c r="B12" s="34">
        <v>2</v>
      </c>
      <c r="C12" s="34">
        <v>2</v>
      </c>
      <c r="D12" s="34">
        <v>2</v>
      </c>
      <c r="E12" s="34">
        <v>4</v>
      </c>
      <c r="F12" s="34">
        <v>3</v>
      </c>
      <c r="G12" s="34">
        <v>3</v>
      </c>
      <c r="H12" s="35">
        <f t="shared" si="0"/>
        <v>2.5</v>
      </c>
      <c r="I12" s="36" t="s">
        <v>192</v>
      </c>
    </row>
    <row r="14" spans="1:9" ht="30" customHeight="1" x14ac:dyDescent="0.25">
      <c r="A14" s="4" t="s">
        <v>194</v>
      </c>
      <c r="B14" s="4"/>
      <c r="C14" s="4"/>
      <c r="D14" s="4"/>
      <c r="E14" s="4"/>
      <c r="F14" s="4"/>
      <c r="G14" s="4"/>
      <c r="H14" s="4"/>
      <c r="I14" s="4"/>
    </row>
  </sheetData>
  <mergeCells count="3">
    <mergeCell ref="A1:I1"/>
    <mergeCell ref="A2:I2"/>
    <mergeCell ref="A14:I14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"/>
  <sheetViews>
    <sheetView showGridLines="0" zoomScaleNormal="100" workbookViewId="0">
      <selection sqref="A1:D1"/>
    </sheetView>
  </sheetViews>
  <sheetFormatPr defaultColWidth="8.7109375" defaultRowHeight="15" x14ac:dyDescent="0.25"/>
  <cols>
    <col min="1" max="1" width="20" customWidth="1"/>
    <col min="2" max="3" width="24" customWidth="1"/>
    <col min="4" max="4" width="26" customWidth="1"/>
  </cols>
  <sheetData>
    <row r="1" spans="1:4" ht="27.75" customHeight="1" x14ac:dyDescent="0.25">
      <c r="A1" s="7" t="s">
        <v>150</v>
      </c>
      <c r="B1" s="7"/>
      <c r="C1" s="7"/>
      <c r="D1" s="7"/>
    </row>
    <row r="2" spans="1:4" ht="15.75" customHeight="1" x14ac:dyDescent="0.25">
      <c r="A2" s="6" t="s">
        <v>151</v>
      </c>
      <c r="B2" s="6"/>
      <c r="C2" s="6"/>
      <c r="D2" s="6"/>
    </row>
    <row r="4" spans="1:4" ht="30" customHeight="1" x14ac:dyDescent="0.25">
      <c r="A4" s="18" t="s">
        <v>152</v>
      </c>
      <c r="B4" s="18" t="s">
        <v>72</v>
      </c>
      <c r="C4" s="18" t="s">
        <v>73</v>
      </c>
      <c r="D4" s="18" t="s">
        <v>74</v>
      </c>
    </row>
    <row r="5" spans="1:4" x14ac:dyDescent="0.25">
      <c r="A5" s="23" t="s">
        <v>153</v>
      </c>
      <c r="B5" s="19" t="s">
        <v>154</v>
      </c>
      <c r="C5" s="19" t="s">
        <v>155</v>
      </c>
      <c r="D5" s="19" t="s">
        <v>156</v>
      </c>
    </row>
    <row r="6" spans="1:4" x14ac:dyDescent="0.25">
      <c r="A6" s="23" t="s">
        <v>126</v>
      </c>
      <c r="B6" s="21" t="s">
        <v>112</v>
      </c>
      <c r="C6" s="21" t="s">
        <v>157</v>
      </c>
      <c r="D6" s="21" t="s">
        <v>158</v>
      </c>
    </row>
    <row r="7" spans="1:4" ht="25.5" x14ac:dyDescent="0.25">
      <c r="A7" s="23" t="s">
        <v>159</v>
      </c>
      <c r="B7" s="19" t="s">
        <v>160</v>
      </c>
      <c r="C7" s="19" t="s">
        <v>161</v>
      </c>
      <c r="D7" s="19" t="s">
        <v>162</v>
      </c>
    </row>
    <row r="8" spans="1:4" ht="25.5" x14ac:dyDescent="0.25">
      <c r="A8" s="23" t="s">
        <v>107</v>
      </c>
      <c r="B8" s="21" t="s">
        <v>163</v>
      </c>
      <c r="C8" s="21" t="s">
        <v>164</v>
      </c>
      <c r="D8" s="21" t="s">
        <v>165</v>
      </c>
    </row>
    <row r="9" spans="1:4" ht="25.5" x14ac:dyDescent="0.25">
      <c r="A9" s="23" t="s">
        <v>103</v>
      </c>
      <c r="B9" s="19" t="s">
        <v>166</v>
      </c>
      <c r="C9" s="19" t="s">
        <v>167</v>
      </c>
      <c r="D9" s="19" t="s">
        <v>168</v>
      </c>
    </row>
    <row r="10" spans="1:4" ht="25.5" x14ac:dyDescent="0.25">
      <c r="A10" s="23" t="s">
        <v>169</v>
      </c>
      <c r="B10" s="21" t="s">
        <v>170</v>
      </c>
      <c r="C10" s="21" t="s">
        <v>171</v>
      </c>
      <c r="D10" s="21" t="s">
        <v>172</v>
      </c>
    </row>
    <row r="11" spans="1:4" x14ac:dyDescent="0.25">
      <c r="A11" s="23" t="s">
        <v>173</v>
      </c>
      <c r="B11" s="19" t="s">
        <v>174</v>
      </c>
      <c r="C11" s="19" t="s">
        <v>48</v>
      </c>
      <c r="D11" s="19" t="s">
        <v>175</v>
      </c>
    </row>
  </sheetData>
  <mergeCells count="2">
    <mergeCell ref="A1:D1"/>
    <mergeCell ref="A2:D2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5"/>
  <sheetViews>
    <sheetView showGridLines="0" zoomScaleNormal="100" workbookViewId="0">
      <selection sqref="A1:D1"/>
    </sheetView>
  </sheetViews>
  <sheetFormatPr defaultColWidth="8.7109375" defaultRowHeight="15" x14ac:dyDescent="0.25"/>
  <cols>
    <col min="1" max="1" width="30" customWidth="1"/>
    <col min="2" max="2" width="28" customWidth="1"/>
    <col min="3" max="4" width="24" customWidth="1"/>
  </cols>
  <sheetData>
    <row r="1" spans="1:4" ht="27.75" customHeight="1" x14ac:dyDescent="0.25">
      <c r="A1" s="7" t="s">
        <v>195</v>
      </c>
      <c r="B1" s="7"/>
      <c r="C1" s="7"/>
      <c r="D1" s="7"/>
    </row>
    <row r="2" spans="1:4" ht="15.75" customHeight="1" x14ac:dyDescent="0.25">
      <c r="A2" s="6" t="s">
        <v>196</v>
      </c>
      <c r="B2" s="6"/>
      <c r="C2" s="6"/>
      <c r="D2" s="6"/>
    </row>
    <row r="4" spans="1:4" ht="30" customHeight="1" x14ac:dyDescent="0.25">
      <c r="A4" s="18" t="s">
        <v>197</v>
      </c>
      <c r="B4" s="18" t="s">
        <v>198</v>
      </c>
      <c r="C4" s="18" t="s">
        <v>199</v>
      </c>
      <c r="D4" s="18" t="s">
        <v>200</v>
      </c>
    </row>
    <row r="5" spans="1:4" ht="25.5" x14ac:dyDescent="0.25">
      <c r="A5" s="19" t="s">
        <v>201</v>
      </c>
      <c r="B5" s="19" t="s">
        <v>202</v>
      </c>
      <c r="C5" s="19" t="s">
        <v>203</v>
      </c>
      <c r="D5" s="19" t="s">
        <v>112</v>
      </c>
    </row>
    <row r="6" spans="1:4" ht="25.5" x14ac:dyDescent="0.25">
      <c r="A6" s="21" t="s">
        <v>204</v>
      </c>
      <c r="B6" s="21" t="s">
        <v>205</v>
      </c>
      <c r="C6" s="21" t="s">
        <v>206</v>
      </c>
      <c r="D6" s="21" t="s">
        <v>113</v>
      </c>
    </row>
    <row r="7" spans="1:4" ht="25.5" x14ac:dyDescent="0.25">
      <c r="A7" s="19" t="s">
        <v>207</v>
      </c>
      <c r="B7" s="19" t="s">
        <v>208</v>
      </c>
      <c r="C7" s="19" t="s">
        <v>209</v>
      </c>
      <c r="D7" s="19" t="s">
        <v>114</v>
      </c>
    </row>
    <row r="8" spans="1:4" ht="25.5" x14ac:dyDescent="0.25">
      <c r="A8" s="21" t="s">
        <v>210</v>
      </c>
      <c r="B8" s="21" t="s">
        <v>211</v>
      </c>
      <c r="C8" s="21" t="s">
        <v>212</v>
      </c>
      <c r="D8" s="21" t="s">
        <v>213</v>
      </c>
    </row>
    <row r="10" spans="1:4" x14ac:dyDescent="0.25">
      <c r="A10" s="40" t="s">
        <v>214</v>
      </c>
      <c r="B10" s="40" t="s">
        <v>215</v>
      </c>
      <c r="C10" s="3" t="s">
        <v>216</v>
      </c>
      <c r="D10" s="3"/>
    </row>
    <row r="11" spans="1:4" ht="35.1" customHeight="1" x14ac:dyDescent="0.25">
      <c r="A11" s="19" t="s">
        <v>217</v>
      </c>
      <c r="B11" s="19" t="s">
        <v>218</v>
      </c>
      <c r="C11" s="2" t="s">
        <v>219</v>
      </c>
      <c r="D11" s="2"/>
    </row>
    <row r="12" spans="1:4" ht="15" customHeight="1" x14ac:dyDescent="0.25">
      <c r="A12" s="21" t="s">
        <v>220</v>
      </c>
      <c r="B12" s="21" t="s">
        <v>221</v>
      </c>
      <c r="C12" s="1" t="s">
        <v>222</v>
      </c>
      <c r="D12" s="1"/>
    </row>
    <row r="13" spans="1:4" ht="15" customHeight="1" x14ac:dyDescent="0.25">
      <c r="A13" s="19" t="s">
        <v>223</v>
      </c>
      <c r="B13" s="19" t="s">
        <v>224</v>
      </c>
      <c r="C13" s="2" t="s">
        <v>225</v>
      </c>
      <c r="D13" s="2"/>
    </row>
    <row r="14" spans="1:4" ht="35.1" customHeight="1" x14ac:dyDescent="0.25">
      <c r="A14" s="21" t="s">
        <v>226</v>
      </c>
      <c r="B14" s="21" t="s">
        <v>227</v>
      </c>
      <c r="C14" s="1" t="s">
        <v>228</v>
      </c>
      <c r="D14" s="1"/>
    </row>
    <row r="15" spans="1:4" ht="23.85" customHeight="1" x14ac:dyDescent="0.25">
      <c r="A15" s="19" t="s">
        <v>229</v>
      </c>
      <c r="B15" s="19" t="s">
        <v>230</v>
      </c>
      <c r="C15" s="2" t="s">
        <v>231</v>
      </c>
      <c r="D15" s="2"/>
    </row>
  </sheetData>
  <mergeCells count="8">
    <mergeCell ref="C13:D13"/>
    <mergeCell ref="C14:D14"/>
    <mergeCell ref="C15:D15"/>
    <mergeCell ref="A1:D1"/>
    <mergeCell ref="A2:D2"/>
    <mergeCell ref="C10:D10"/>
    <mergeCell ref="C11:D11"/>
    <mergeCell ref="C12:D12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showGridLines="0" zoomScaleNormal="100" workbookViewId="0">
      <selection sqref="A1:H1"/>
    </sheetView>
  </sheetViews>
  <sheetFormatPr defaultColWidth="8.7109375" defaultRowHeight="15" x14ac:dyDescent="0.25"/>
  <cols>
    <col min="1" max="1" width="14" customWidth="1"/>
    <col min="2" max="2" width="8" customWidth="1"/>
    <col min="3" max="3" width="14" customWidth="1"/>
    <col min="4" max="4" width="30" customWidth="1"/>
    <col min="5" max="5" width="11" customWidth="1"/>
    <col min="6" max="6" width="18" customWidth="1"/>
    <col min="7" max="7" width="24" customWidth="1"/>
    <col min="8" max="8" width="18" customWidth="1"/>
  </cols>
  <sheetData>
    <row r="1" spans="1:8" ht="27.75" customHeight="1" x14ac:dyDescent="0.25">
      <c r="A1" s="7" t="s">
        <v>232</v>
      </c>
      <c r="B1" s="7"/>
      <c r="C1" s="7"/>
      <c r="D1" s="7"/>
      <c r="E1" s="7"/>
      <c r="F1" s="7"/>
      <c r="G1" s="7"/>
      <c r="H1" s="7"/>
    </row>
    <row r="2" spans="1:8" ht="15.75" customHeight="1" x14ac:dyDescent="0.25">
      <c r="A2" s="6" t="s">
        <v>233</v>
      </c>
      <c r="B2" s="6"/>
      <c r="C2" s="6"/>
      <c r="D2" s="6"/>
      <c r="E2" s="6"/>
      <c r="F2" s="6"/>
      <c r="G2" s="6"/>
      <c r="H2" s="6"/>
    </row>
    <row r="4" spans="1:8" ht="30" customHeight="1" x14ac:dyDescent="0.25">
      <c r="A4" s="18" t="s">
        <v>179</v>
      </c>
      <c r="B4" s="18" t="s">
        <v>234</v>
      </c>
      <c r="C4" s="18" t="s">
        <v>235</v>
      </c>
      <c r="D4" s="18" t="s">
        <v>236</v>
      </c>
      <c r="E4" s="18" t="s">
        <v>237</v>
      </c>
      <c r="F4" s="18" t="s">
        <v>238</v>
      </c>
      <c r="G4" s="18" t="s">
        <v>239</v>
      </c>
      <c r="H4" s="18" t="s">
        <v>111</v>
      </c>
    </row>
    <row r="5" spans="1:8" ht="25.5" x14ac:dyDescent="0.25">
      <c r="A5" s="33" t="s">
        <v>146</v>
      </c>
      <c r="B5" s="36" t="s">
        <v>79</v>
      </c>
      <c r="C5" s="16" t="s">
        <v>73</v>
      </c>
      <c r="D5" s="19" t="s">
        <v>240</v>
      </c>
      <c r="E5" s="26">
        <v>0.55000000000000004</v>
      </c>
      <c r="F5" s="41">
        <f>'3. Pricing &amp; Packaging'!$B$6*E5</f>
        <v>19250</v>
      </c>
      <c r="G5" s="19" t="s">
        <v>241</v>
      </c>
      <c r="H5" s="36" t="s">
        <v>113</v>
      </c>
    </row>
    <row r="6" spans="1:8" x14ac:dyDescent="0.25">
      <c r="A6" s="37" t="s">
        <v>148</v>
      </c>
      <c r="B6" s="39" t="s">
        <v>79</v>
      </c>
      <c r="C6" s="17" t="s">
        <v>242</v>
      </c>
      <c r="D6" s="21" t="s">
        <v>243</v>
      </c>
      <c r="E6" s="26">
        <v>0.45</v>
      </c>
      <c r="F6" s="41">
        <f>'3. Pricing &amp; Packaging'!$B$6*E6</f>
        <v>15750</v>
      </c>
      <c r="G6" s="21" t="s">
        <v>244</v>
      </c>
      <c r="H6" s="39" t="s">
        <v>112</v>
      </c>
    </row>
    <row r="7" spans="1:8" ht="25.5" x14ac:dyDescent="0.25">
      <c r="A7" s="33" t="s">
        <v>140</v>
      </c>
      <c r="B7" s="36" t="s">
        <v>245</v>
      </c>
      <c r="C7" s="16" t="s">
        <v>74</v>
      </c>
      <c r="D7" s="19" t="s">
        <v>208</v>
      </c>
      <c r="E7" s="26">
        <v>1</v>
      </c>
      <c r="F7" s="41">
        <f>'3. Pricing &amp; Packaging'!$B$7*E7</f>
        <v>120000</v>
      </c>
      <c r="G7" s="19" t="s">
        <v>246</v>
      </c>
      <c r="H7" s="36" t="s">
        <v>114</v>
      </c>
    </row>
    <row r="8" spans="1:8" ht="25.5" x14ac:dyDescent="0.25">
      <c r="A8" s="37" t="s">
        <v>142</v>
      </c>
      <c r="B8" s="39" t="s">
        <v>247</v>
      </c>
      <c r="C8" s="17" t="s">
        <v>74</v>
      </c>
      <c r="D8" s="21" t="s">
        <v>248</v>
      </c>
      <c r="E8" s="26">
        <v>0.9</v>
      </c>
      <c r="F8" s="41">
        <f>'3. Pricing &amp; Packaging'!$B$7*E8</f>
        <v>108000</v>
      </c>
      <c r="G8" s="21" t="s">
        <v>249</v>
      </c>
      <c r="H8" s="39" t="s">
        <v>114</v>
      </c>
    </row>
    <row r="9" spans="1:8" x14ac:dyDescent="0.25">
      <c r="A9" s="33" t="s">
        <v>144</v>
      </c>
      <c r="B9" s="36" t="s">
        <v>247</v>
      </c>
      <c r="C9" s="16" t="s">
        <v>74</v>
      </c>
      <c r="D9" s="19" t="s">
        <v>250</v>
      </c>
      <c r="E9" s="26">
        <v>0.82</v>
      </c>
      <c r="F9" s="41">
        <f>'3. Pricing &amp; Packaging'!$B$7*E9</f>
        <v>98400</v>
      </c>
      <c r="G9" s="19" t="s">
        <v>251</v>
      </c>
      <c r="H9" s="36" t="s">
        <v>252</v>
      </c>
    </row>
    <row r="10" spans="1:8" x14ac:dyDescent="0.25">
      <c r="A10" s="37" t="s">
        <v>191</v>
      </c>
      <c r="B10" s="39" t="s">
        <v>192</v>
      </c>
      <c r="C10" s="17" t="s">
        <v>73</v>
      </c>
      <c r="D10" s="21" t="s">
        <v>253</v>
      </c>
      <c r="E10" s="26">
        <v>0.7</v>
      </c>
      <c r="F10" s="41">
        <f>'3. Pricing &amp; Packaging'!$B$6*E10</f>
        <v>24500</v>
      </c>
      <c r="G10" s="21" t="s">
        <v>254</v>
      </c>
      <c r="H10" s="39" t="s">
        <v>255</v>
      </c>
    </row>
    <row r="11" spans="1:8" x14ac:dyDescent="0.25">
      <c r="A11" s="33" t="s">
        <v>193</v>
      </c>
      <c r="B11" s="36" t="s">
        <v>192</v>
      </c>
      <c r="C11" s="16" t="s">
        <v>242</v>
      </c>
      <c r="D11" s="19" t="s">
        <v>256</v>
      </c>
      <c r="E11" s="26">
        <v>0.5</v>
      </c>
      <c r="F11" s="41">
        <f>'3. Pricing &amp; Packaging'!$B$6*E11</f>
        <v>17500</v>
      </c>
      <c r="G11" s="19" t="s">
        <v>244</v>
      </c>
      <c r="H11" s="36" t="s">
        <v>112</v>
      </c>
    </row>
    <row r="13" spans="1:8" ht="43.5" customHeight="1" x14ac:dyDescent="0.25">
      <c r="A13" s="4" t="s">
        <v>257</v>
      </c>
      <c r="B13" s="4"/>
      <c r="C13" s="4"/>
      <c r="D13" s="4"/>
      <c r="E13" s="4"/>
      <c r="F13" s="4"/>
      <c r="G13" s="4"/>
      <c r="H13" s="4"/>
    </row>
  </sheetData>
  <mergeCells count="3">
    <mergeCell ref="A1:H1"/>
    <mergeCell ref="A2:H2"/>
    <mergeCell ref="A13:H1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</vt:lpstr>
      <vt:lpstr>1. Localization Matrix</vt:lpstr>
      <vt:lpstr>2. Feature Tiering</vt:lpstr>
      <vt:lpstr>3. Pricing &amp; Packaging</vt:lpstr>
      <vt:lpstr>5. Market Scoring</vt:lpstr>
      <vt:lpstr>4. GTM &amp; Onboarding</vt:lpstr>
      <vt:lpstr>6. Decision Engine</vt:lpstr>
      <vt:lpstr>7. Commercial Architecture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Shreshtha Rawat</cp:lastModifiedBy>
  <cp:revision>0</cp:revision>
  <dcterms:created xsi:type="dcterms:W3CDTF">2026-06-20T19:23:01Z</dcterms:created>
  <dcterms:modified xsi:type="dcterms:W3CDTF">2026-06-21T18:02:08Z</dcterms:modified>
  <dc:language>en-US</dc:language>
</cp:coreProperties>
</file>